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mc:AlternateContent xmlns:mc="http://schemas.openxmlformats.org/markup-compatibility/2006">
    <mc:Choice Requires="x15">
      <x15ac:absPath xmlns:x15ac="http://schemas.microsoft.com/office/spreadsheetml/2010/11/ac" url="C:\Users\JosefAlexanderMatera\Desktop\Zakázky BP 2018\11_ZŠ_Zelená_IT\ZD\"/>
    </mc:Choice>
  </mc:AlternateContent>
  <xr:revisionPtr revIDLastSave="0" documentId="13_ncr:1_{0A9610F2-A60E-47DC-86F9-BB6083C026FC}" xr6:coauthVersionLast="34" xr6:coauthVersionMax="34" xr10:uidLastSave="{00000000-0000-0000-0000-000000000000}"/>
  <bookViews>
    <workbookView xWindow="0" yWindow="0" windowWidth="20736" windowHeight="11760" xr2:uid="{00000000-000D-0000-FFFF-FFFF00000000}"/>
  </bookViews>
  <sheets>
    <sheet name="položkový rozpočet" sheetId="1" r:id="rId1"/>
  </sheets>
  <definedNames>
    <definedName name="_xlnm.Print_Area" localSheetId="0">'položkový rozpočet'!$A$1:$G$21</definedName>
  </definedNames>
  <calcPr calcId="179017"/>
</workbook>
</file>

<file path=xl/calcChain.xml><?xml version="1.0" encoding="utf-8"?>
<calcChain xmlns="http://schemas.openxmlformats.org/spreadsheetml/2006/main">
  <c r="E5" i="1" l="1"/>
  <c r="F5" i="1"/>
  <c r="G5" i="1" s="1"/>
  <c r="E6" i="1"/>
  <c r="F6" i="1"/>
  <c r="G6" i="1" s="1"/>
  <c r="E8" i="1"/>
  <c r="F8" i="1"/>
  <c r="G8" i="1"/>
  <c r="E9" i="1"/>
  <c r="F9" i="1"/>
  <c r="G9" i="1" s="1"/>
  <c r="E10" i="1"/>
  <c r="F10" i="1"/>
  <c r="G10" i="1" s="1"/>
  <c r="E11" i="1"/>
  <c r="F11" i="1"/>
  <c r="G11" i="1" s="1"/>
  <c r="E12" i="1"/>
  <c r="F12" i="1"/>
  <c r="G12" i="1" s="1"/>
  <c r="E13" i="1"/>
  <c r="F13" i="1"/>
  <c r="G13" i="1" s="1"/>
  <c r="E14" i="1"/>
  <c r="F14" i="1"/>
  <c r="G14" i="1"/>
  <c r="E15" i="1"/>
  <c r="F15" i="1"/>
  <c r="G15" i="1" s="1"/>
  <c r="E16" i="1"/>
  <c r="F16" i="1"/>
  <c r="G16" i="1" s="1"/>
  <c r="E17" i="1"/>
  <c r="F17" i="1"/>
  <c r="G17" i="1" s="1"/>
  <c r="E18" i="1"/>
  <c r="F18" i="1"/>
  <c r="G18" i="1"/>
  <c r="F4" i="1" l="1"/>
  <c r="G4" i="1" s="1"/>
  <c r="E4" i="1"/>
  <c r="G19" i="1" l="1"/>
  <c r="G20" i="1" l="1"/>
  <c r="G21" i="1" s="1"/>
</calcChain>
</file>

<file path=xl/sharedStrings.xml><?xml version="1.0" encoding="utf-8"?>
<sst xmlns="http://schemas.openxmlformats.org/spreadsheetml/2006/main" count="42" uniqueCount="29">
  <si>
    <t>Č.pol.</t>
  </si>
  <si>
    <t>Položka + popis</t>
  </si>
  <si>
    <t>počet (ks)</t>
  </si>
  <si>
    <t>cena/ks bez DPH</t>
  </si>
  <si>
    <t>cena/ks s DPH</t>
  </si>
  <si>
    <t>cena za počet ks bez DPH</t>
  </si>
  <si>
    <t>cena za počet ks s DPH</t>
  </si>
  <si>
    <t>Celková cena bez DPH</t>
  </si>
  <si>
    <t>DPH 21 %</t>
  </si>
  <si>
    <t>Celková cena s DPH</t>
  </si>
  <si>
    <t>doplní dodavatel</t>
  </si>
  <si>
    <t>specifikace výrobku (např. uvedení typového označení, názvu výrobce, parametrů, případně jiného popisu nabízeného plnění apod.)</t>
  </si>
  <si>
    <t>Soupis dodávek (položkový rozpočet) - Infrastruktura ZŠ I – ZŠ Zelená – dodávky - část A</t>
  </si>
  <si>
    <t>IT vybavení</t>
  </si>
  <si>
    <t>konektivita</t>
  </si>
  <si>
    <t>PC - All-In One (Multimediální učebna) - sestava PC, All-in-One, min. 23" Full HD IPS LED, 1 920 x 1 080) a podsvícením WLED, min. 4-jádrový procesor, min. 7 085 bodů dle benchmarku Passmark CPU Mark, www.cpubenchmark.net, grafická karta min. 1 122 bodů dle  Passmark Videocard Benchmarks 
Mark www.videocardbenchmark.net, HDD SSD min. 256GB, RAM min. 8GB DDR4, optická mechanika: DVD, CD, CD-RW, DVD+/-RW DL, výstupy min. 1x USB-C, 2x USB 3.0, 2x USB 2.0, 1x kombinovaný konektor sluchátek/mikrofonu, 1x RJ-45 (LAN), 1x 1x HDMI 1.4 - výstup, čtečka paměťových karet: Secure Digital (SD, SDHC, SDX), OS Windows 10 Pro 64-bit, antivirový SW, USB klávesnice a myš, hmotnost max. 8,50kg, záruka min. 36měs. Zadavatel již používá OS Windows, přičemž jiné plnění by bylo nekompatibilní. Pro zadavatele by bylo obtížné a nákladné znovu zaměstnance proškolovat, případná nekompatibilita SW vybavení by tak činila provozu zadavatele mimořádné obtíže.</t>
  </si>
  <si>
    <t>Dataprojektor (Multimediální učebna - při promítání na tabuli z ní udělá interaktivní)) - projektor, interaktivní, 3LCD, min. WXGA 1280x800, 3500 ANSI Lum, 14000:1, lampa 250W s životností až 10000 hod., D-Sub, HDMI, MHL, LAN, repro, USB, dálkové ovládání, nástěnný držák, dotykové pero</t>
  </si>
  <si>
    <t>Notebook (Př učebna) - notebook, min. 4-jádrový procesor, min. 7 658 bodů dle benchmarku Passmark CPU Mark, www.cpubenchmark.net, integrovaná grafická karta, RAM min. 8GB DDR4 s rozšířením na 32GB , HDD SSD min. 256 GB SATA, min. 15,6" 1920x1080 FHD LED, matný IPS displej, LED podsvícení, Full HD rozlišení, UWVA, wlan, LAN, BT, kamera, čtečka otisku prstů, podsvícení klávesnice, numerická klávesnice, výstupy min. 1x USB-C, 2x USB 3.1, 1x USB 2.0, 1x kombinovaný konektor sluchátek/mikrofonu,1x HDMI
1x VGA, 1x RJ-45 (LAN), Čtečka paměťových karet: SD (SD, SDHC, SDXC), baterie: min. 3 článková lithium-iontová baterie, OS  Windows 10 Pro, Antivirový SW, hmotnost max. 2,2kg, záruka min. 36měs. Zadavatel již používá OS Windows, přičemž jiné plnění by bylo nekompatibilní. Pro zadavatele by bylo obtížné a nákladné znovu zaměstnance proškolovat, případná nekompatibilita SW vybavení by tak činila provozu zadavatele mimořádné obtíže.</t>
  </si>
  <si>
    <t>Internetová konektivita - šířka pásma min. 70Mbps symetricky, bez agregace a FUP, veřejné IPv4 i IPv6 adresy</t>
  </si>
  <si>
    <t>UTM Firewall - NGFW, HTTP/HTTPS Filtering, Antivir/ Antispam Services, loadballancing, licence a záruka na 5 let provozu, interní storage pro logování, propustnost firewallu 3Gbps, NGFW propustnost alespoň 250 Mbps, NetFlow, bez omezení počtu klientů, Intrusion Detection System (IDS) integrovaná ve firewallu, možnost dvou-fázového ověřování (2-Factor Authentication). Instalace a implementace</t>
  </si>
  <si>
    <t>Server pro virtualizační platformu - kompatibilita se zvolenou virtualizační platformou, minim. CPU 2,1GHz/16 cores (2x CPU se připouští), 128GB ECC RAM, minimálně 1 TB Enterprise grade SSD storage, odolná proti výpadku min. 2Ks  SSD – paritní RAID se nepřipouští, podpore PCIe SSD (NVMe) 4x 1Gbps LAN, rackové provedení max. 2U, remote management, dva zdroje, 5 letá záruka se zásahem NBD On-Site. Instalace a implementace</t>
  </si>
  <si>
    <t>Switche - 48x10/100/1000 + 4xSFP, POE+, podpora 802.1Q VLAN, plná podpora 802.1X, Instalace a implementace, záruka 5 let</t>
  </si>
  <si>
    <t>WiFi - plné pokrytí WiFi signálem 2,4GHz i 5GHz s plnou podporou norem 802.11a/b/g/n/ac, centralizovaná architektura správy wifi sítě (centrální řadič, centrální management, tzv. thin access pointy, popř. alespoň centrální řešení distribuce konfigurací s  podporou automatického rozložení zátěže klientů, roamingu mezi spravované access pointy a automatickým laděním kanálů a síly signálu ), podpora protokolu IEEE 802.1X resp. ověřování uživatelů oproti databázi účtů přes protokol radius (např. LDAP, MS AD …), podpora WPA2, PoE, multi SSID, podpora otevřených sítí „hotelového typu“ tzv. Captive portal, podpora izolace klientů. 16ks přístupových bodů, 1000m lištování, 1000m UTP kabelů CAT5, 70ks 2-zásuvek, Instalace a implementace</t>
  </si>
  <si>
    <t>Backup Storage - NAS 4x4TB, podpora parity minimálně na úrovni RAID5 nebo ekvivalentní, 1Gbps konektivita, podpora LACP/LAGG, Instalace a implementace</t>
  </si>
  <si>
    <t>UPS pro server a síťové prvky - záložní zdroj min. 2200VA, SNMP management, virtuální app. pro komunikaci se servery, Instalace a implementace</t>
  </si>
  <si>
    <t>Zálohovací software pro virtuální servery - Licence na zálohování virtuálních serverů na  externí uložiště s nativní podporou hypervisoru, Instalace a implementace</t>
  </si>
  <si>
    <t>SW pro monitorování sítě - Monitorování síťového provozu na základě IP toků, které poskytuje administrátorům i manažerům podrobný pohled do provozu v reálném čase Netflow Collector, SNMP, alespoň 100 sensorů,Instalace a implementace</t>
  </si>
  <si>
    <t>Ostatní SW - SW pro řízení počítačové učebny pro 31 uživatelů, monitorování studentských počítačů, sdílení obrazovek, projekce, dálkové řízení počítačů na učebně, blokace obrazovek, zamykání klávesnic, myší, zapínání a vypínání počítačů z učitelského PC, distribuce souborů, spouštění programů a otevírání www stránek na dálku, blokování surfování studentovi nebo celé třídě. Učitel může spustit a uzamknout aplikace na studentských PC. 31ks Kancelářský SW MS Office, Instalace a implementace. Zadavatel již používá MS Office, přičemž jiné plnění by bylo nekompatibilní. Pro zadavatele by bylo obtížné a nákladné znovu zaměstnance proškolovat, případná nekompatibilita SW vybavení by tak činila provozu zadavatele mimořádné obtíže.</t>
  </si>
  <si>
    <t>Windows Server Datacenter +CALs - Serverový operační systém Windows min. 16 jader, licence pro serverový OS a klienty, neomezený počet virtuálních serverů, Instalace a implementace licence Win Svr DataCenter Core 2016 2Lic OLP NL AE CoreLic Qlfd, 70x Win Svr CAL 2016 OLP NL AE Device CAL, instalace a implementace. Zadavatel již používá SW Windows, přičemž jiné plnění by bylo nekompatibilní. Pro zadavatele by bylo obtížné a nákladné znovu zaměstnance proškolovat, případná nekompatibilita SW vybavení by tak činila provozu zadavatele mimořádné obtíže.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</si>
</sst>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26" x14ac:knownFonts="1">
    <font>
      <sz val="11"/>
      <color theme="1"/>
      <name val="Calibri"/>
      <family val="2"/>
      <charset val="238"/>
      <scheme val="minor"/>
    </font>
    <font>
      <sz val="11"/>
      <color theme="1"/>
      <name val="Calibri"/>
      <family val="2"/>
      <charset val="238"/>
      <scheme val="minor"/>
    </font>
    <font>
      <sz val="10"/>
      <name val="Arial"/>
      <family val="2"/>
      <charset val="238"/>
    </font>
    <font>
      <b/>
      <sz val="20"/>
      <name val="Arial"/>
      <family val="2"/>
      <charset val="238"/>
    </font>
    <font>
      <sz val="11"/>
      <name val="Arial"/>
      <family val="2"/>
      <charset val="238"/>
    </font>
    <font>
      <b/>
      <sz val="9"/>
      <color theme="1"/>
      <name val="Arial"/>
      <family val="2"/>
      <charset val="238"/>
    </font>
    <font>
      <sz val="11"/>
      <color theme="1"/>
      <name val="Arial"/>
      <family val="2"/>
      <charset val="238"/>
    </font>
    <font>
      <b/>
      <sz val="10"/>
      <name val="Arial"/>
      <family val="2"/>
      <charset val="238"/>
    </font>
    <font>
      <sz val="11"/>
      <color rgb="FF000000"/>
      <name val="Arial"/>
      <family val="2"/>
      <charset val="238"/>
    </font>
    <font>
      <b/>
      <sz val="11"/>
      <name val="Arial"/>
      <family val="2"/>
      <charset val="238"/>
    </font>
    <font>
      <i/>
      <sz val="10"/>
      <color rgb="FF3366FF"/>
      <name val="Arial"/>
      <family val="2"/>
      <charset val="238"/>
    </font>
    <font>
      <sz val="10"/>
      <color theme="1"/>
      <name val="Arial"/>
      <family val="2"/>
      <charset val="238"/>
    </font>
    <font>
      <sz val="11"/>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sz val="12"/>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sz val="11"/>
      <color rgb="FF000000"/>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s>
  <cellStyleXfs count="23">
    <xf numFmtId="0" fontId="0" fillId="0" borderId="0"/>
    <xf numFmtId="0" fontId="7" fillId="0" borderId="0" applyNumberFormat="0" applyFill="0" applyBorder="0" applyAlignment="0" applyProtection="0"/>
    <xf numFmtId="0" fontId="2" fillId="0" borderId="0"/>
    <xf numFmtId="0" fontId="1" fillId="0" borderId="0"/>
    <xf numFmtId="0" fontId="1" fillId="0" borderId="0"/>
    <xf numFmtId="0" fontId="12" fillId="0" borderId="0"/>
    <xf numFmtId="0" fontId="13" fillId="0" borderId="0" applyNumberFormat="0" applyBorder="0" applyProtection="0"/>
    <xf numFmtId="0" fontId="14" fillId="6" borderId="0" applyNumberFormat="0" applyBorder="0" applyProtection="0"/>
    <xf numFmtId="0" fontId="14" fillId="7" borderId="0" applyNumberFormat="0" applyBorder="0" applyProtection="0"/>
    <xf numFmtId="0" fontId="13" fillId="8" borderId="0" applyNumberFormat="0" applyBorder="0" applyProtection="0"/>
    <xf numFmtId="0" fontId="15" fillId="9" borderId="0" applyNumberFormat="0" applyBorder="0" applyProtection="0"/>
    <xf numFmtId="0" fontId="16" fillId="10" borderId="0" applyNumberFormat="0" applyBorder="0" applyProtection="0"/>
    <xf numFmtId="0" fontId="17" fillId="0" borderId="0" applyNumberFormat="0" applyBorder="0" applyProtection="0"/>
    <xf numFmtId="0" fontId="18" fillId="11" borderId="0" applyNumberFormat="0" applyBorder="0" applyProtection="0"/>
    <xf numFmtId="0" fontId="19" fillId="0" borderId="0" applyNumberFormat="0" applyBorder="0" applyProtection="0"/>
    <xf numFmtId="0" fontId="20" fillId="0" borderId="0" applyNumberFormat="0" applyBorder="0" applyProtection="0"/>
    <xf numFmtId="0" fontId="21" fillId="0" borderId="0" applyNumberFormat="0" applyBorder="0" applyProtection="0"/>
    <xf numFmtId="0" fontId="22" fillId="0" borderId="0" applyNumberFormat="0" applyBorder="0" applyProtection="0"/>
    <xf numFmtId="0" fontId="23" fillId="12" borderId="0" applyNumberFormat="0" applyBorder="0" applyProtection="0"/>
    <xf numFmtId="0" fontId="24" fillId="12" borderId="17" applyNumberFormat="0" applyProtection="0"/>
    <xf numFmtId="0" fontId="12" fillId="0" borderId="0" applyNumberFormat="0" applyFont="0" applyBorder="0" applyProtection="0"/>
    <xf numFmtId="0" fontId="12" fillId="0" borderId="0" applyNumberFormat="0" applyFont="0" applyBorder="0" applyProtection="0"/>
    <xf numFmtId="0" fontId="15" fillId="0" borderId="0" applyNumberFormat="0" applyBorder="0" applyProtection="0"/>
  </cellStyleXfs>
  <cellXfs count="41">
    <xf numFmtId="0" fontId="0" fillId="0" borderId="0" xfId="0"/>
    <xf numFmtId="0" fontId="3" fillId="2" borderId="0" xfId="2" applyFont="1" applyFill="1" applyBorder="1" applyAlignment="1">
      <alignment horizontal="center" vertical="center" wrapText="1"/>
    </xf>
    <xf numFmtId="0" fontId="2" fillId="0" borderId="0" xfId="2"/>
    <xf numFmtId="0" fontId="4" fillId="0" borderId="2" xfId="2" applyFont="1" applyFill="1" applyBorder="1" applyAlignment="1">
      <alignment horizontal="justify" vertical="center"/>
    </xf>
    <xf numFmtId="0" fontId="5" fillId="3" borderId="3" xfId="3" applyFont="1" applyFill="1" applyBorder="1" applyAlignment="1" applyProtection="1">
      <alignment horizontal="left" vertical="center" wrapText="1"/>
      <protection hidden="1"/>
    </xf>
    <xf numFmtId="0" fontId="5" fillId="3" borderId="3" xfId="3" applyFont="1" applyFill="1" applyBorder="1" applyAlignment="1" applyProtection="1">
      <alignment horizontal="center" vertical="center" wrapText="1"/>
      <protection hidden="1"/>
    </xf>
    <xf numFmtId="0" fontId="5" fillId="3" borderId="3" xfId="3" applyFont="1" applyFill="1" applyBorder="1" applyAlignment="1" applyProtection="1">
      <alignment horizontal="center" vertical="center" wrapText="1"/>
      <protection locked="0"/>
    </xf>
    <xf numFmtId="0" fontId="4" fillId="0" borderId="4" xfId="2" applyFont="1" applyFill="1" applyBorder="1" applyAlignment="1">
      <alignment horizontal="center" vertical="center"/>
    </xf>
    <xf numFmtId="0" fontId="6" fillId="0" borderId="5" xfId="2" applyFont="1" applyFill="1" applyBorder="1" applyAlignment="1">
      <alignment vertical="center" wrapText="1"/>
    </xf>
    <xf numFmtId="0" fontId="4" fillId="0" borderId="5" xfId="2" applyFont="1" applyBorder="1" applyAlignment="1">
      <alignment horizontal="center" vertical="center"/>
    </xf>
    <xf numFmtId="164" fontId="4" fillId="4" borderId="5" xfId="2" applyNumberFormat="1" applyFont="1" applyFill="1" applyBorder="1" applyAlignment="1">
      <alignment horizontal="center" vertical="center"/>
    </xf>
    <xf numFmtId="164" fontId="4" fillId="0" borderId="5" xfId="1" applyNumberFormat="1" applyFont="1" applyBorder="1" applyAlignment="1">
      <alignment horizontal="center" vertical="center"/>
    </xf>
    <xf numFmtId="164" fontId="4" fillId="0" borderId="5" xfId="2" applyNumberFormat="1" applyFont="1" applyBorder="1" applyAlignment="1">
      <alignment horizontal="center" vertical="center"/>
    </xf>
    <xf numFmtId="0" fontId="4" fillId="0" borderId="5" xfId="2" applyFont="1" applyFill="1" applyBorder="1" applyAlignment="1">
      <alignment vertical="center" wrapText="1"/>
    </xf>
    <xf numFmtId="0" fontId="8" fillId="0" borderId="5" xfId="2" applyFont="1" applyFill="1" applyBorder="1" applyAlignment="1">
      <alignment vertical="center" wrapText="1"/>
    </xf>
    <xf numFmtId="1" fontId="6" fillId="0" borderId="5" xfId="2" applyNumberFormat="1" applyFont="1" applyFill="1" applyBorder="1" applyAlignment="1">
      <alignment horizontal="center" vertical="center"/>
    </xf>
    <xf numFmtId="1" fontId="4" fillId="0" borderId="5" xfId="2" applyNumberFormat="1" applyFont="1" applyFill="1" applyBorder="1" applyAlignment="1">
      <alignment horizontal="center" vertical="center"/>
    </xf>
    <xf numFmtId="0" fontId="6" fillId="0" borderId="5" xfId="2" applyFont="1" applyFill="1" applyBorder="1" applyAlignment="1">
      <alignment horizontal="center" vertical="center"/>
    </xf>
    <xf numFmtId="0" fontId="6" fillId="0" borderId="5" xfId="2" applyFont="1" applyFill="1" applyBorder="1" applyAlignment="1">
      <alignment wrapText="1"/>
    </xf>
    <xf numFmtId="164" fontId="9" fillId="0" borderId="10" xfId="2" applyNumberFormat="1" applyFont="1" applyBorder="1" applyAlignment="1">
      <alignment horizontal="center" vertical="center"/>
    </xf>
    <xf numFmtId="164" fontId="4" fillId="0" borderId="11" xfId="2" applyNumberFormat="1" applyFont="1" applyBorder="1" applyAlignment="1">
      <alignment horizontal="center" vertical="center"/>
    </xf>
    <xf numFmtId="0" fontId="2" fillId="0" borderId="0" xfId="2" applyFont="1"/>
    <xf numFmtId="0" fontId="2" fillId="0" borderId="0" xfId="2" applyAlignment="1">
      <alignment horizontal="center"/>
    </xf>
    <xf numFmtId="0" fontId="2" fillId="5" borderId="14" xfId="2" applyFill="1" applyBorder="1" applyAlignment="1">
      <alignment horizontal="center" vertical="center" wrapText="1"/>
    </xf>
    <xf numFmtId="0" fontId="10" fillId="0" borderId="6" xfId="0" applyFont="1" applyBorder="1" applyAlignment="1">
      <alignment vertical="center"/>
    </xf>
    <xf numFmtId="0" fontId="11" fillId="0" borderId="0" xfId="0" applyFont="1" applyAlignment="1">
      <alignment vertical="top" wrapText="1"/>
    </xf>
    <xf numFmtId="0" fontId="11" fillId="0" borderId="0" xfId="0" applyFont="1" applyAlignment="1">
      <alignment horizontal="center" wrapText="1"/>
    </xf>
    <xf numFmtId="0" fontId="4" fillId="0" borderId="16" xfId="2" applyFont="1" applyFill="1" applyBorder="1" applyAlignment="1">
      <alignment horizontal="justify" vertical="center"/>
    </xf>
    <xf numFmtId="0" fontId="5" fillId="0" borderId="15" xfId="3" applyFont="1" applyFill="1" applyBorder="1" applyAlignment="1" applyProtection="1">
      <alignment horizontal="left" vertical="center" wrapText="1"/>
      <protection hidden="1"/>
    </xf>
    <xf numFmtId="0" fontId="5" fillId="0" borderId="15" xfId="3" applyFont="1" applyFill="1" applyBorder="1" applyAlignment="1" applyProtection="1">
      <alignment horizontal="center" vertical="center" wrapText="1"/>
      <protection hidden="1"/>
    </xf>
    <xf numFmtId="0" fontId="5" fillId="0" borderId="15" xfId="3" applyFont="1" applyFill="1" applyBorder="1" applyAlignment="1" applyProtection="1">
      <alignment horizontal="center" vertical="center" wrapText="1"/>
      <protection locked="0"/>
    </xf>
    <xf numFmtId="0" fontId="11" fillId="0" borderId="0" xfId="0" applyFont="1" applyBorder="1" applyAlignment="1">
      <alignment wrapText="1"/>
    </xf>
    <xf numFmtId="0" fontId="2" fillId="0" borderId="5" xfId="2" applyFill="1" applyBorder="1" applyAlignment="1">
      <alignment horizontal="center" vertical="center" wrapText="1"/>
    </xf>
    <xf numFmtId="0" fontId="9" fillId="0" borderId="12" xfId="1" applyFont="1" applyBorder="1" applyAlignment="1">
      <alignment horizontal="center" vertical="center"/>
    </xf>
    <xf numFmtId="0" fontId="9" fillId="0" borderId="1" xfId="1" applyFont="1" applyBorder="1" applyAlignment="1">
      <alignment horizontal="center" vertical="center"/>
    </xf>
    <xf numFmtId="0" fontId="9" fillId="0" borderId="13"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164" fontId="4" fillId="0" borderId="5" xfId="2" applyNumberFormat="1" applyFont="1" applyFill="1" applyBorder="1" applyAlignment="1">
      <alignment horizontal="center" vertical="center"/>
    </xf>
    <xf numFmtId="0" fontId="25" fillId="0" borderId="5" xfId="2" applyFont="1" applyFill="1" applyBorder="1" applyAlignment="1">
      <alignment vertical="center" wrapText="1"/>
    </xf>
  </cellXfs>
  <cellStyles count="23">
    <cellStyle name="Accent" xfId="6" xr:uid="{00000000-0005-0000-0000-000033000000}"/>
    <cellStyle name="Accent 1" xfId="7" xr:uid="{00000000-0005-0000-0000-000034000000}"/>
    <cellStyle name="Accent 2" xfId="8" xr:uid="{00000000-0005-0000-0000-000035000000}"/>
    <cellStyle name="Accent 3" xfId="9" xr:uid="{00000000-0005-0000-0000-000036000000}"/>
    <cellStyle name="Bad" xfId="10" xr:uid="{00000000-0005-0000-0000-000037000000}"/>
    <cellStyle name="Error" xfId="11" xr:uid="{00000000-0005-0000-0000-000038000000}"/>
    <cellStyle name="Footnote" xfId="12" xr:uid="{00000000-0005-0000-0000-000039000000}"/>
    <cellStyle name="Good" xfId="13" xr:uid="{00000000-0005-0000-0000-00003A000000}"/>
    <cellStyle name="Heading (user)" xfId="14" xr:uid="{00000000-0005-0000-0000-00003B000000}"/>
    <cellStyle name="Heading 1" xfId="15" xr:uid="{00000000-0005-0000-0000-00003C000000}"/>
    <cellStyle name="Heading 2" xfId="16" xr:uid="{00000000-0005-0000-0000-00003D000000}"/>
    <cellStyle name="Hyperlink" xfId="17" xr:uid="{00000000-0005-0000-0000-00003E000000}"/>
    <cellStyle name="Neutral" xfId="18" xr:uid="{00000000-0005-0000-0000-00003F000000}"/>
    <cellStyle name="Normální" xfId="0" builtinId="0"/>
    <cellStyle name="Normální 10" xfId="2" xr:uid="{00000000-0005-0000-0000-000001000000}"/>
    <cellStyle name="Normální 2" xfId="5" xr:uid="{00000000-0005-0000-0000-000040000000}"/>
    <cellStyle name="normální 4 2 2 2" xfId="3" xr:uid="{00000000-0005-0000-0000-000002000000}"/>
    <cellStyle name="normální 6 2 2 2" xfId="4" xr:uid="{00000000-0005-0000-0000-000003000000}"/>
    <cellStyle name="Note" xfId="19" xr:uid="{00000000-0005-0000-0000-000041000000}"/>
    <cellStyle name="Status" xfId="20" xr:uid="{00000000-0005-0000-0000-000042000000}"/>
    <cellStyle name="Text" xfId="21" xr:uid="{00000000-0005-0000-0000-000043000000}"/>
    <cellStyle name="ÚroveňŘádku_1" xfId="1" builtinId="1" iLevel="0"/>
    <cellStyle name="Warning" xfId="22" xr:uid="{00000000-0005-0000-0000-00004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
  <sheetViews>
    <sheetView tabSelected="1" zoomScale="70" zoomScaleNormal="70" workbookViewId="0">
      <selection activeCell="D3" sqref="D3"/>
    </sheetView>
  </sheetViews>
  <sheetFormatPr defaultColWidth="9.33203125" defaultRowHeight="13.2" x14ac:dyDescent="0.25"/>
  <cols>
    <col min="1" max="1" width="6.6640625" style="21" customWidth="1"/>
    <col min="2" max="2" width="63.6640625" style="2" bestFit="1" customWidth="1"/>
    <col min="3" max="3" width="10.5546875" style="22" customWidth="1"/>
    <col min="4" max="4" width="20.6640625" style="22" customWidth="1"/>
    <col min="5" max="5" width="18.44140625" style="22" customWidth="1"/>
    <col min="6" max="7" width="24.6640625" style="22" customWidth="1"/>
    <col min="8" max="8" width="36.88671875" style="2" customWidth="1"/>
    <col min="9" max="16384" width="9.33203125" style="2"/>
  </cols>
  <sheetData>
    <row r="1" spans="1:8" ht="25.2" thickBot="1" x14ac:dyDescent="0.3">
      <c r="A1" s="1" t="s">
        <v>12</v>
      </c>
      <c r="B1" s="1"/>
      <c r="C1" s="1"/>
      <c r="D1" s="1"/>
      <c r="E1" s="1"/>
      <c r="F1" s="1"/>
      <c r="G1" s="1"/>
    </row>
    <row r="2" spans="1:8" ht="59.25" customHeight="1" x14ac:dyDescent="0.25">
      <c r="A2" s="3" t="s">
        <v>0</v>
      </c>
      <c r="B2" s="4" t="s">
        <v>1</v>
      </c>
      <c r="C2" s="5" t="s">
        <v>2</v>
      </c>
      <c r="D2" s="6" t="s">
        <v>3</v>
      </c>
      <c r="E2" s="6" t="s">
        <v>4</v>
      </c>
      <c r="F2" s="5" t="s">
        <v>5</v>
      </c>
      <c r="G2" s="5" t="s">
        <v>6</v>
      </c>
      <c r="H2" s="23" t="s">
        <v>11</v>
      </c>
    </row>
    <row r="3" spans="1:8" ht="22.2" customHeight="1" x14ac:dyDescent="0.25">
      <c r="A3" s="27"/>
      <c r="B3" s="28" t="s">
        <v>13</v>
      </c>
      <c r="C3" s="29"/>
      <c r="D3" s="30"/>
      <c r="E3" s="30"/>
      <c r="F3" s="29"/>
      <c r="G3" s="29"/>
      <c r="H3" s="32"/>
    </row>
    <row r="4" spans="1:8" ht="234" customHeight="1" x14ac:dyDescent="0.25">
      <c r="A4" s="7">
        <v>1</v>
      </c>
      <c r="B4" s="8" t="s">
        <v>15</v>
      </c>
      <c r="C4" s="9">
        <v>31</v>
      </c>
      <c r="D4" s="10">
        <v>0</v>
      </c>
      <c r="E4" s="11">
        <f t="shared" ref="E4" si="0">SUM(D4*1.21)</f>
        <v>0</v>
      </c>
      <c r="F4" s="11">
        <f t="shared" ref="F4" si="1">SUM(D4*C4)</f>
        <v>0</v>
      </c>
      <c r="G4" s="12">
        <f t="shared" ref="G4" si="2">SUM(F4*1.21)</f>
        <v>0</v>
      </c>
      <c r="H4" s="24" t="s">
        <v>10</v>
      </c>
    </row>
    <row r="5" spans="1:8" ht="69" x14ac:dyDescent="0.25">
      <c r="A5" s="7">
        <v>2</v>
      </c>
      <c r="B5" s="13" t="s">
        <v>16</v>
      </c>
      <c r="C5" s="9">
        <v>1</v>
      </c>
      <c r="D5" s="10">
        <v>0</v>
      </c>
      <c r="E5" s="11">
        <f t="shared" ref="E5:E18" si="3">SUM(D5*1.21)</f>
        <v>0</v>
      </c>
      <c r="F5" s="11">
        <f t="shared" ref="F5:F18" si="4">SUM(D5*C5)</f>
        <v>0</v>
      </c>
      <c r="G5" s="12">
        <f t="shared" ref="G5:G18" si="5">SUM(F5*1.21)</f>
        <v>0</v>
      </c>
      <c r="H5" s="24" t="s">
        <v>10</v>
      </c>
    </row>
    <row r="6" spans="1:8" ht="228.6" customHeight="1" x14ac:dyDescent="0.25">
      <c r="A6" s="7">
        <v>3</v>
      </c>
      <c r="B6" s="14" t="s">
        <v>17</v>
      </c>
      <c r="C6" s="15">
        <v>1</v>
      </c>
      <c r="D6" s="10">
        <v>0</v>
      </c>
      <c r="E6" s="11">
        <f t="shared" si="3"/>
        <v>0</v>
      </c>
      <c r="F6" s="11">
        <f t="shared" si="4"/>
        <v>0</v>
      </c>
      <c r="G6" s="12">
        <f t="shared" si="5"/>
        <v>0</v>
      </c>
      <c r="H6" s="24" t="s">
        <v>10</v>
      </c>
    </row>
    <row r="7" spans="1:8" ht="24.6" customHeight="1" x14ac:dyDescent="0.25">
      <c r="A7" s="7"/>
      <c r="B7" s="40" t="s">
        <v>14</v>
      </c>
      <c r="C7" s="15"/>
      <c r="D7" s="39"/>
      <c r="E7" s="11"/>
      <c r="F7" s="11"/>
      <c r="G7" s="12"/>
      <c r="H7" s="24"/>
    </row>
    <row r="8" spans="1:8" ht="27.6" x14ac:dyDescent="0.25">
      <c r="A8" s="7">
        <v>4</v>
      </c>
      <c r="B8" s="14" t="s">
        <v>18</v>
      </c>
      <c r="C8" s="15">
        <v>1</v>
      </c>
      <c r="D8" s="10">
        <v>0</v>
      </c>
      <c r="E8" s="11">
        <f t="shared" si="3"/>
        <v>0</v>
      </c>
      <c r="F8" s="11">
        <f t="shared" si="4"/>
        <v>0</v>
      </c>
      <c r="G8" s="12">
        <f t="shared" si="5"/>
        <v>0</v>
      </c>
      <c r="H8" s="24" t="s">
        <v>10</v>
      </c>
    </row>
    <row r="9" spans="1:8" ht="96.6" x14ac:dyDescent="0.25">
      <c r="A9" s="7">
        <v>5</v>
      </c>
      <c r="B9" s="13" t="s">
        <v>19</v>
      </c>
      <c r="C9" s="16">
        <v>1</v>
      </c>
      <c r="D9" s="10">
        <v>0</v>
      </c>
      <c r="E9" s="11">
        <f t="shared" si="3"/>
        <v>0</v>
      </c>
      <c r="F9" s="11">
        <f t="shared" si="4"/>
        <v>0</v>
      </c>
      <c r="G9" s="12">
        <f t="shared" si="5"/>
        <v>0</v>
      </c>
      <c r="H9" s="24" t="s">
        <v>10</v>
      </c>
    </row>
    <row r="10" spans="1:8" ht="96.6" x14ac:dyDescent="0.25">
      <c r="A10" s="7">
        <v>6</v>
      </c>
      <c r="B10" s="13" t="s">
        <v>20</v>
      </c>
      <c r="C10" s="16">
        <v>1</v>
      </c>
      <c r="D10" s="10">
        <v>0</v>
      </c>
      <c r="E10" s="11">
        <f t="shared" si="3"/>
        <v>0</v>
      </c>
      <c r="F10" s="11">
        <f t="shared" si="4"/>
        <v>0</v>
      </c>
      <c r="G10" s="12">
        <f t="shared" si="5"/>
        <v>0</v>
      </c>
      <c r="H10" s="24" t="s">
        <v>10</v>
      </c>
    </row>
    <row r="11" spans="1:8" ht="27.6" x14ac:dyDescent="0.25">
      <c r="A11" s="7">
        <v>7</v>
      </c>
      <c r="B11" s="14" t="s">
        <v>21</v>
      </c>
      <c r="C11" s="15">
        <v>6</v>
      </c>
      <c r="D11" s="10">
        <v>0</v>
      </c>
      <c r="E11" s="11">
        <f t="shared" si="3"/>
        <v>0</v>
      </c>
      <c r="F11" s="11">
        <f t="shared" si="4"/>
        <v>0</v>
      </c>
      <c r="G11" s="12">
        <f t="shared" si="5"/>
        <v>0</v>
      </c>
      <c r="H11" s="24" t="s">
        <v>10</v>
      </c>
    </row>
    <row r="12" spans="1:8" ht="165.6" x14ac:dyDescent="0.25">
      <c r="A12" s="7">
        <v>8</v>
      </c>
      <c r="B12" s="13" t="s">
        <v>22</v>
      </c>
      <c r="C12" s="15">
        <v>1</v>
      </c>
      <c r="D12" s="10">
        <v>0</v>
      </c>
      <c r="E12" s="11">
        <f t="shared" si="3"/>
        <v>0</v>
      </c>
      <c r="F12" s="11">
        <f t="shared" si="4"/>
        <v>0</v>
      </c>
      <c r="G12" s="12">
        <f t="shared" si="5"/>
        <v>0</v>
      </c>
      <c r="H12" s="24" t="s">
        <v>10</v>
      </c>
    </row>
    <row r="13" spans="1:8" ht="41.4" x14ac:dyDescent="0.25">
      <c r="A13" s="7">
        <v>9</v>
      </c>
      <c r="B13" s="13" t="s">
        <v>23</v>
      </c>
      <c r="C13" s="15">
        <v>1</v>
      </c>
      <c r="D13" s="10">
        <v>0</v>
      </c>
      <c r="E13" s="11">
        <f t="shared" si="3"/>
        <v>0</v>
      </c>
      <c r="F13" s="11">
        <f t="shared" si="4"/>
        <v>0</v>
      </c>
      <c r="G13" s="12">
        <f t="shared" si="5"/>
        <v>0</v>
      </c>
      <c r="H13" s="24" t="s">
        <v>10</v>
      </c>
    </row>
    <row r="14" spans="1:8" ht="41.4" x14ac:dyDescent="0.25">
      <c r="A14" s="7">
        <v>10</v>
      </c>
      <c r="B14" s="8" t="s">
        <v>24</v>
      </c>
      <c r="C14" s="17">
        <v>1</v>
      </c>
      <c r="D14" s="10">
        <v>0</v>
      </c>
      <c r="E14" s="11">
        <f t="shared" si="3"/>
        <v>0</v>
      </c>
      <c r="F14" s="11">
        <f t="shared" si="4"/>
        <v>0</v>
      </c>
      <c r="G14" s="12">
        <f t="shared" si="5"/>
        <v>0</v>
      </c>
      <c r="H14" s="24" t="s">
        <v>10</v>
      </c>
    </row>
    <row r="15" spans="1:8" ht="141.6" customHeight="1" x14ac:dyDescent="0.25">
      <c r="A15" s="7">
        <v>11</v>
      </c>
      <c r="B15" s="18" t="s">
        <v>28</v>
      </c>
      <c r="C15" s="15">
        <v>1</v>
      </c>
      <c r="D15" s="10">
        <v>0</v>
      </c>
      <c r="E15" s="11">
        <f t="shared" si="3"/>
        <v>0</v>
      </c>
      <c r="F15" s="11">
        <f t="shared" si="4"/>
        <v>0</v>
      </c>
      <c r="G15" s="12">
        <f t="shared" si="5"/>
        <v>0</v>
      </c>
      <c r="H15" s="24" t="s">
        <v>10</v>
      </c>
    </row>
    <row r="16" spans="1:8" ht="41.4" x14ac:dyDescent="0.25">
      <c r="A16" s="7">
        <v>12</v>
      </c>
      <c r="B16" s="8" t="s">
        <v>25</v>
      </c>
      <c r="C16" s="15">
        <v>1</v>
      </c>
      <c r="D16" s="10">
        <v>0</v>
      </c>
      <c r="E16" s="11">
        <f t="shared" si="3"/>
        <v>0</v>
      </c>
      <c r="F16" s="11">
        <f t="shared" si="4"/>
        <v>0</v>
      </c>
      <c r="G16" s="12">
        <f t="shared" si="5"/>
        <v>0</v>
      </c>
      <c r="H16" s="24" t="s">
        <v>10</v>
      </c>
    </row>
    <row r="17" spans="1:8" ht="60.6" customHeight="1" x14ac:dyDescent="0.25">
      <c r="A17" s="7">
        <v>13</v>
      </c>
      <c r="B17" s="18" t="s">
        <v>26</v>
      </c>
      <c r="C17" s="15">
        <v>1</v>
      </c>
      <c r="D17" s="10">
        <v>0</v>
      </c>
      <c r="E17" s="11">
        <f t="shared" si="3"/>
        <v>0</v>
      </c>
      <c r="F17" s="11">
        <f t="shared" si="4"/>
        <v>0</v>
      </c>
      <c r="G17" s="12">
        <f t="shared" si="5"/>
        <v>0</v>
      </c>
      <c r="H17" s="24" t="s">
        <v>10</v>
      </c>
    </row>
    <row r="18" spans="1:8" ht="174" customHeight="1" x14ac:dyDescent="0.25">
      <c r="A18" s="7">
        <v>14</v>
      </c>
      <c r="B18" s="18" t="s">
        <v>27</v>
      </c>
      <c r="C18" s="15">
        <v>1</v>
      </c>
      <c r="D18" s="10">
        <v>0</v>
      </c>
      <c r="E18" s="11">
        <f t="shared" si="3"/>
        <v>0</v>
      </c>
      <c r="F18" s="11">
        <f t="shared" si="4"/>
        <v>0</v>
      </c>
      <c r="G18" s="12">
        <f t="shared" si="5"/>
        <v>0</v>
      </c>
      <c r="H18" s="24" t="s">
        <v>10</v>
      </c>
    </row>
    <row r="19" spans="1:8" ht="26.25" customHeight="1" thickBot="1" x14ac:dyDescent="0.3">
      <c r="A19" s="33" t="s">
        <v>7</v>
      </c>
      <c r="B19" s="34"/>
      <c r="C19" s="34"/>
      <c r="D19" s="34"/>
      <c r="E19" s="34"/>
      <c r="F19" s="35"/>
      <c r="G19" s="19">
        <f>SUM(F4:F18)</f>
        <v>0</v>
      </c>
    </row>
    <row r="20" spans="1:8" ht="26.25" customHeight="1" thickBot="1" x14ac:dyDescent="0.3">
      <c r="A20" s="36" t="s">
        <v>8</v>
      </c>
      <c r="B20" s="37"/>
      <c r="C20" s="37"/>
      <c r="D20" s="37"/>
      <c r="E20" s="37"/>
      <c r="F20" s="38"/>
      <c r="G20" s="20">
        <f>SUM(G19*0.21)</f>
        <v>0</v>
      </c>
    </row>
    <row r="21" spans="1:8" ht="26.25" customHeight="1" thickBot="1" x14ac:dyDescent="0.3">
      <c r="A21" s="36" t="s">
        <v>9</v>
      </c>
      <c r="B21" s="37"/>
      <c r="C21" s="37"/>
      <c r="D21" s="37"/>
      <c r="E21" s="37"/>
      <c r="F21" s="38"/>
      <c r="G21" s="20">
        <f>G19+G20</f>
        <v>0</v>
      </c>
    </row>
    <row r="24" spans="1:8" x14ac:dyDescent="0.25">
      <c r="F24" s="25"/>
      <c r="G24" s="25"/>
    </row>
    <row r="25" spans="1:8" x14ac:dyDescent="0.25">
      <c r="F25" s="25"/>
      <c r="G25" s="25"/>
    </row>
    <row r="26" spans="1:8" x14ac:dyDescent="0.25">
      <c r="F26" s="25"/>
      <c r="G26" s="25"/>
    </row>
    <row r="27" spans="1:8" x14ac:dyDescent="0.25">
      <c r="F27" s="31"/>
      <c r="G27" s="26"/>
    </row>
  </sheetData>
  <mergeCells count="4">
    <mergeCell ref="A1:G1"/>
    <mergeCell ref="A19:F19"/>
    <mergeCell ref="A20:F20"/>
    <mergeCell ref="A21:F21"/>
  </mergeCells>
  <pageMargins left="0.23622047244094491" right="0.23622047244094491" top="0.23622047244094491" bottom="0.15748031496062992" header="0.15748031496062992" footer="0.15748031496062992"/>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položkový rozpočet</vt:lpstr>
      <vt:lpstr>'položkový rozpočet'!Oblast_tisku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 Beneš</dc:creator>
  <cp:lastModifiedBy>Josef Alexander Matera</cp:lastModifiedBy>
  <cp:lastPrinted>2018-05-11T12:01:32Z</cp:lastPrinted>
  <dcterms:created xsi:type="dcterms:W3CDTF">2018-05-11T11:57:55Z</dcterms:created>
  <dcterms:modified xsi:type="dcterms:W3CDTF">2018-07-30T09:51:14Z</dcterms:modified>
</cp:coreProperties>
</file>